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87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<sst xmlns="http://schemas.openxmlformats.org/spreadsheetml/2006/main" count="57" uniqueCount="33">
  <si>
    <t>Cuadro 13. Cataluña: Oferta de la fuerza de trabajo y nivel salarial por profesión y género 1999</t>
  </si>
  <si>
    <t>Renta</t>
  </si>
  <si>
    <t>Ganancia</t>
  </si>
  <si>
    <t>Ocupados</t>
  </si>
  <si>
    <t>%</t>
  </si>
  <si>
    <t>Básica</t>
  </si>
  <si>
    <t>Veces</t>
  </si>
  <si>
    <t>Acumul.</t>
  </si>
  <si>
    <t>Miles Ptas</t>
  </si>
  <si>
    <t>Mensual</t>
  </si>
  <si>
    <t>RB</t>
  </si>
  <si>
    <t>TOTAL</t>
  </si>
  <si>
    <t>Directivos</t>
  </si>
  <si>
    <t>Científicos, intelectuales, etc.</t>
  </si>
  <si>
    <t>Técnicos medios</t>
  </si>
  <si>
    <t>Administrativos</t>
  </si>
  <si>
    <t>Trabajadores servicios y comercio</t>
  </si>
  <si>
    <t>Trabajadores agrarios y pesca</t>
  </si>
  <si>
    <t>Trabajadores industria y construcción</t>
  </si>
  <si>
    <t>Montadores instalaciones y maquinaria</t>
  </si>
  <si>
    <t>Trabajadores no cualificados</t>
  </si>
  <si>
    <t>Fuerzas armadas</t>
  </si>
  <si>
    <t xml:space="preserve">  TOTAL</t>
  </si>
  <si>
    <t>HOMBRES</t>
  </si>
  <si>
    <t>MUJERES</t>
  </si>
  <si>
    <t>Población Total</t>
  </si>
  <si>
    <t>% de Ocupación</t>
  </si>
  <si>
    <r>
      <t xml:space="preserve">Fuente: </t>
    </r>
    <r>
      <rPr>
        <sz val="8"/>
        <rFont val="Times New Roman"/>
        <family val="1"/>
      </rPr>
      <t xml:space="preserve">Elaboración propia con datos de </t>
    </r>
    <r>
      <rPr>
        <i/>
        <sz val="8"/>
        <rFont val="Times New Roman"/>
        <family val="1"/>
      </rPr>
      <t>Mercat de Treball 1999</t>
    </r>
    <r>
      <rPr>
        <sz val="8"/>
        <rFont val="Times New Roman"/>
        <family val="1"/>
      </rPr>
      <t>. Institut d'Estadística de Catalunya, maig del 2000.</t>
    </r>
  </si>
  <si>
    <t>RFBD</t>
  </si>
  <si>
    <t>Pob</t>
  </si>
  <si>
    <t>RFBD/capita</t>
  </si>
  <si>
    <t>UP anual</t>
  </si>
  <si>
    <t>UP mensual</t>
  </si>
</sst>
</file>

<file path=xl/styles.xml><?xml version="1.0" encoding="utf-8"?>
<styleSheet xmlns="http://schemas.openxmlformats.org/spreadsheetml/2006/main">
  <numFmts count="1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.0"/>
    <numFmt numFmtId="165" formatCode="0.0"/>
    <numFmt numFmtId="166" formatCode="#,##0;[Red]#,##0"/>
  </numFmts>
  <fonts count="12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4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0" fillId="0" borderId="0" xfId="0" applyNumberFormat="1" applyAlignment="1">
      <alignment/>
    </xf>
    <xf numFmtId="3" fontId="7" fillId="0" borderId="18" xfId="0" applyNumberFormat="1" applyFont="1" applyBorder="1" applyAlignment="1">
      <alignment/>
    </xf>
    <xf numFmtId="164" fontId="7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Alignment="1">
      <alignment/>
    </xf>
    <xf numFmtId="3" fontId="5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4" fillId="0" borderId="22" xfId="0" applyNumberFormat="1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6" fillId="0" borderId="0" xfId="0" applyFont="1" applyAlignment="1">
      <alignment/>
    </xf>
    <xf numFmtId="165" fontId="7" fillId="0" borderId="19" xfId="0" applyNumberFormat="1" applyFont="1" applyBorder="1" applyAlignment="1">
      <alignment/>
    </xf>
    <xf numFmtId="0" fontId="6" fillId="0" borderId="20" xfId="0" applyFont="1" applyBorder="1" applyAlignment="1">
      <alignment/>
    </xf>
    <xf numFmtId="164" fontId="7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 topLeftCell="A30">
      <selection activeCell="A15" sqref="A15"/>
    </sheetView>
  </sheetViews>
  <sheetFormatPr defaultColWidth="11.421875" defaultRowHeight="12.75"/>
  <cols>
    <col min="1" max="1" width="31.00390625" style="0" bestFit="1" customWidth="1"/>
    <col min="5" max="5" width="1.7109375" style="0" customWidth="1"/>
    <col min="7" max="7" width="1.7109375" style="0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3" ht="13.5" thickBot="1"/>
    <row r="4" spans="2:9" ht="13.5" thickTop="1">
      <c r="B4" s="3"/>
      <c r="C4" s="4"/>
      <c r="D4" s="5"/>
      <c r="F4" s="6"/>
      <c r="H4" s="7" t="s">
        <v>1</v>
      </c>
      <c r="I4" s="8" t="s">
        <v>2</v>
      </c>
    </row>
    <row r="5" spans="2:9" ht="12.75">
      <c r="B5" s="9" t="s">
        <v>3</v>
      </c>
      <c r="C5" s="10" t="s">
        <v>4</v>
      </c>
      <c r="D5" s="11" t="s">
        <v>4</v>
      </c>
      <c r="E5" s="10"/>
      <c r="F5" s="12" t="s">
        <v>2</v>
      </c>
      <c r="H5" s="13" t="s">
        <v>5</v>
      </c>
      <c r="I5" s="14" t="s">
        <v>6</v>
      </c>
    </row>
    <row r="6" spans="2:9" ht="13.5" thickBot="1">
      <c r="B6" s="15"/>
      <c r="C6" s="16"/>
      <c r="D6" s="17" t="s">
        <v>7</v>
      </c>
      <c r="E6" s="18"/>
      <c r="F6" s="19" t="s">
        <v>8</v>
      </c>
      <c r="H6" s="20" t="s">
        <v>9</v>
      </c>
      <c r="I6" s="21" t="s">
        <v>10</v>
      </c>
    </row>
    <row r="7" ht="12.75">
      <c r="A7" s="22" t="s">
        <v>11</v>
      </c>
    </row>
    <row r="8" spans="1:9" ht="12.75">
      <c r="A8" s="23" t="s">
        <v>12</v>
      </c>
      <c r="B8" s="24">
        <f>B23+B38</f>
        <v>212200</v>
      </c>
      <c r="C8" s="25">
        <f aca="true" t="shared" si="0" ref="C8:C17">B8/B$19*100</f>
        <v>8.846458498353273</v>
      </c>
      <c r="D8" s="25">
        <f>C8</f>
        <v>8.846458498353273</v>
      </c>
      <c r="E8" s="25"/>
      <c r="F8" s="26">
        <v>6772</v>
      </c>
      <c r="G8" s="27"/>
      <c r="H8" s="27">
        <f>$A$65/1000</f>
        <v>1025.7498448955164</v>
      </c>
      <c r="I8" s="28">
        <f>F8/H8</f>
        <v>6.601999535949041</v>
      </c>
    </row>
    <row r="9" spans="1:9" ht="12.75">
      <c r="A9" s="23" t="s">
        <v>13</v>
      </c>
      <c r="B9" s="24">
        <f aca="true" t="shared" si="1" ref="B9:B17">B24+B39</f>
        <v>267300</v>
      </c>
      <c r="C9" s="25">
        <f t="shared" si="0"/>
        <v>11.14353608204444</v>
      </c>
      <c r="D9" s="25">
        <f>D8+C9</f>
        <v>19.989994580397713</v>
      </c>
      <c r="E9" s="25"/>
      <c r="F9" s="26">
        <v>5229</v>
      </c>
      <c r="G9" s="27"/>
      <c r="H9" s="27">
        <f aca="true" t="shared" si="2" ref="H9:H49">$A$65/1000</f>
        <v>1025.7498448955164</v>
      </c>
      <c r="I9" s="28">
        <f aca="true" t="shared" si="3" ref="I9:I49">F9/H9</f>
        <v>5.097734136662365</v>
      </c>
    </row>
    <row r="10" spans="1:9" ht="12.75">
      <c r="A10" s="23" t="s">
        <v>14</v>
      </c>
      <c r="B10" s="24">
        <f t="shared" si="1"/>
        <v>225700</v>
      </c>
      <c r="C10" s="25">
        <f t="shared" si="0"/>
        <v>9.409263350981782</v>
      </c>
      <c r="D10" s="25">
        <f aca="true" t="shared" si="4" ref="D10:D17">D9+C10</f>
        <v>29.399257931379495</v>
      </c>
      <c r="E10" s="25"/>
      <c r="F10" s="26">
        <v>4485</v>
      </c>
      <c r="G10" s="27"/>
      <c r="H10" s="27">
        <f t="shared" si="2"/>
        <v>1025.7498448955164</v>
      </c>
      <c r="I10" s="28">
        <f t="shared" si="3"/>
        <v>4.372411092547467</v>
      </c>
    </row>
    <row r="11" spans="1:9" ht="12.75">
      <c r="A11" s="23" t="s">
        <v>15</v>
      </c>
      <c r="B11" s="24">
        <f t="shared" si="1"/>
        <v>290700</v>
      </c>
      <c r="C11" s="25">
        <f t="shared" si="0"/>
        <v>12.119064493267187</v>
      </c>
      <c r="D11" s="25">
        <f t="shared" si="4"/>
        <v>41.51832242464668</v>
      </c>
      <c r="E11" s="25"/>
      <c r="F11" s="26">
        <v>2650</v>
      </c>
      <c r="G11" s="27"/>
      <c r="H11" s="27">
        <f t="shared" si="2"/>
        <v>1025.7498448955164</v>
      </c>
      <c r="I11" s="28">
        <f t="shared" si="3"/>
        <v>2.5834758963769873</v>
      </c>
    </row>
    <row r="12" spans="1:9" ht="12.75">
      <c r="A12" s="23" t="s">
        <v>16</v>
      </c>
      <c r="B12" s="24">
        <f t="shared" si="1"/>
        <v>347300</v>
      </c>
      <c r="C12" s="25">
        <f t="shared" si="0"/>
        <v>14.478675949472631</v>
      </c>
      <c r="D12" s="25">
        <f t="shared" si="4"/>
        <v>55.996998374119315</v>
      </c>
      <c r="E12" s="25"/>
      <c r="F12" s="26">
        <v>1753</v>
      </c>
      <c r="G12" s="27"/>
      <c r="H12" s="27">
        <f t="shared" si="2"/>
        <v>1025.7498448955164</v>
      </c>
      <c r="I12" s="28">
        <f t="shared" si="3"/>
        <v>1.708993677867494</v>
      </c>
    </row>
    <row r="13" spans="1:9" ht="12.75">
      <c r="A13" s="23" t="s">
        <v>17</v>
      </c>
      <c r="B13" s="24">
        <f t="shared" si="1"/>
        <v>70200</v>
      </c>
      <c r="C13" s="25">
        <f t="shared" si="0"/>
        <v>2.926585233668237</v>
      </c>
      <c r="D13" s="25">
        <f t="shared" si="4"/>
        <v>58.92358360778755</v>
      </c>
      <c r="E13" s="25"/>
      <c r="F13" s="26"/>
      <c r="G13" s="27"/>
      <c r="H13" s="27"/>
      <c r="I13" s="28"/>
    </row>
    <row r="14" spans="1:9" ht="12.75">
      <c r="A14" s="23" t="s">
        <v>18</v>
      </c>
      <c r="B14" s="24">
        <f t="shared" si="1"/>
        <v>412900</v>
      </c>
      <c r="C14" s="25">
        <f t="shared" si="0"/>
        <v>17.213490640763748</v>
      </c>
      <c r="D14" s="25">
        <f t="shared" si="4"/>
        <v>76.1370742485513</v>
      </c>
      <c r="E14" s="25"/>
      <c r="F14" s="26">
        <v>2484</v>
      </c>
      <c r="G14" s="27"/>
      <c r="H14" s="27">
        <f t="shared" si="2"/>
        <v>1025.7498448955164</v>
      </c>
      <c r="I14" s="28">
        <f t="shared" si="3"/>
        <v>2.4216430666416744</v>
      </c>
    </row>
    <row r="15" spans="1:9" ht="12.75">
      <c r="A15" s="23" t="s">
        <v>19</v>
      </c>
      <c r="B15" s="24">
        <f t="shared" si="1"/>
        <v>305200</v>
      </c>
      <c r="C15" s="25">
        <f t="shared" si="0"/>
        <v>12.723558594238545</v>
      </c>
      <c r="D15" s="25">
        <f t="shared" si="4"/>
        <v>88.86063284278984</v>
      </c>
      <c r="E15" s="25"/>
      <c r="F15" s="26">
        <v>2576</v>
      </c>
      <c r="G15" s="27"/>
      <c r="H15" s="27">
        <f t="shared" si="2"/>
        <v>1025.7498448955164</v>
      </c>
      <c r="I15" s="28">
        <f t="shared" si="3"/>
        <v>2.511333550591366</v>
      </c>
    </row>
    <row r="16" spans="1:9" ht="12.75">
      <c r="A16" s="23" t="s">
        <v>20</v>
      </c>
      <c r="B16" s="24">
        <f t="shared" si="1"/>
        <v>266300</v>
      </c>
      <c r="C16" s="25">
        <f t="shared" si="0"/>
        <v>11.101846833701588</v>
      </c>
      <c r="D16" s="25">
        <f t="shared" si="4"/>
        <v>99.96247967649143</v>
      </c>
      <c r="E16" s="25"/>
      <c r="F16" s="26">
        <v>1657</v>
      </c>
      <c r="G16" s="27"/>
      <c r="H16" s="27">
        <f t="shared" si="2"/>
        <v>1025.7498448955164</v>
      </c>
      <c r="I16" s="28">
        <f t="shared" si="3"/>
        <v>1.61540360765912</v>
      </c>
    </row>
    <row r="17" spans="1:9" ht="12.75">
      <c r="A17" s="23" t="s">
        <v>21</v>
      </c>
      <c r="B17" s="24">
        <f t="shared" si="1"/>
        <v>900</v>
      </c>
      <c r="C17" s="25">
        <f t="shared" si="0"/>
        <v>0.03752032350856714</v>
      </c>
      <c r="D17" s="25">
        <f t="shared" si="4"/>
        <v>100</v>
      </c>
      <c r="E17" s="25"/>
      <c r="F17" s="26"/>
      <c r="G17" s="27"/>
      <c r="H17" s="27">
        <f t="shared" si="2"/>
        <v>1025.7498448955164</v>
      </c>
      <c r="I17" s="28">
        <f t="shared" si="3"/>
        <v>0</v>
      </c>
    </row>
    <row r="18" spans="1:9" ht="13.5" thickBot="1">
      <c r="A18" s="23"/>
      <c r="B18" s="24"/>
      <c r="C18" s="29"/>
      <c r="F18" s="26"/>
      <c r="G18" s="27"/>
      <c r="H18" s="27"/>
      <c r="I18" s="28"/>
    </row>
    <row r="19" spans="1:9" ht="14.25" thickBot="1" thickTop="1">
      <c r="A19" s="23" t="s">
        <v>22</v>
      </c>
      <c r="B19" s="30">
        <f>SUM(B8:B18)</f>
        <v>2398700</v>
      </c>
      <c r="C19" s="31">
        <f>B19/B$19*100</f>
        <v>100</v>
      </c>
      <c r="D19" s="32"/>
      <c r="E19" s="33"/>
      <c r="F19" s="34">
        <v>2969</v>
      </c>
      <c r="G19" s="35"/>
      <c r="H19" s="36">
        <f t="shared" si="2"/>
        <v>1025.7498448955164</v>
      </c>
      <c r="I19" s="37">
        <f t="shared" si="3"/>
        <v>2.8944679005068963</v>
      </c>
    </row>
    <row r="20" spans="1:9" ht="13.5" thickTop="1">
      <c r="A20" s="23"/>
      <c r="B20" s="38">
        <f>B19/$B$19*100</f>
        <v>100</v>
      </c>
      <c r="C20" s="33"/>
      <c r="D20" s="33"/>
      <c r="E20" s="33"/>
      <c r="F20" s="38"/>
      <c r="G20" s="39"/>
      <c r="H20" s="27"/>
      <c r="I20" s="28"/>
    </row>
    <row r="21" spans="8:9" ht="12.75">
      <c r="H21" s="27"/>
      <c r="I21" s="28"/>
    </row>
    <row r="22" spans="1:9" ht="12.75">
      <c r="A22" s="22" t="s">
        <v>23</v>
      </c>
      <c r="F22" s="40"/>
      <c r="H22" s="27"/>
      <c r="I22" s="28"/>
    </row>
    <row r="23" spans="1:9" ht="12.75">
      <c r="A23" s="23" t="s">
        <v>12</v>
      </c>
      <c r="B23" s="27">
        <v>137400</v>
      </c>
      <c r="C23" s="41">
        <f>B23/$B$34*100</f>
        <v>9.481093016836875</v>
      </c>
      <c r="D23" s="41">
        <f>C23</f>
        <v>9.481093016836875</v>
      </c>
      <c r="E23" s="42"/>
      <c r="F23" s="26">
        <v>7083</v>
      </c>
      <c r="G23" s="27"/>
      <c r="H23" s="27">
        <f t="shared" si="2"/>
        <v>1025.7498448955164</v>
      </c>
      <c r="I23" s="28">
        <f t="shared" si="3"/>
        <v>6.905192367561585</v>
      </c>
    </row>
    <row r="24" spans="1:9" ht="12.75">
      <c r="A24" s="23" t="s">
        <v>13</v>
      </c>
      <c r="B24" s="27">
        <v>134600</v>
      </c>
      <c r="C24" s="41">
        <f aca="true" t="shared" si="5" ref="C24:C34">B24/$B$34*100</f>
        <v>9.287882969914435</v>
      </c>
      <c r="D24" s="41">
        <f>D23+C24</f>
        <v>18.768975986751308</v>
      </c>
      <c r="E24" s="42"/>
      <c r="F24" s="26">
        <v>5743</v>
      </c>
      <c r="G24" s="27"/>
      <c r="H24" s="27">
        <f t="shared" si="2"/>
        <v>1025.7498448955164</v>
      </c>
      <c r="I24" s="28">
        <f t="shared" si="3"/>
        <v>5.598830970903033</v>
      </c>
    </row>
    <row r="25" spans="1:9" ht="12.75">
      <c r="A25" s="23" t="s">
        <v>14</v>
      </c>
      <c r="B25" s="27">
        <v>142200</v>
      </c>
      <c r="C25" s="41">
        <f t="shared" si="5"/>
        <v>9.812310240132486</v>
      </c>
      <c r="D25" s="41">
        <f aca="true" t="shared" si="6" ref="D25:D32">D24+C25</f>
        <v>28.581286226883794</v>
      </c>
      <c r="E25" s="42"/>
      <c r="F25" s="26">
        <v>4726</v>
      </c>
      <c r="G25" s="27"/>
      <c r="H25" s="27">
        <f t="shared" si="2"/>
        <v>1025.7498448955164</v>
      </c>
      <c r="I25" s="28">
        <f t="shared" si="3"/>
        <v>4.6073611646330725</v>
      </c>
    </row>
    <row r="26" spans="1:9" ht="12.75">
      <c r="A26" s="23" t="s">
        <v>15</v>
      </c>
      <c r="B26" s="27">
        <v>104000</v>
      </c>
      <c r="C26" s="41">
        <f t="shared" si="5"/>
        <v>7.176373171404913</v>
      </c>
      <c r="D26" s="41">
        <f t="shared" si="6"/>
        <v>35.75765939828871</v>
      </c>
      <c r="E26" s="42"/>
      <c r="F26" s="26">
        <v>3207</v>
      </c>
      <c r="G26" s="27"/>
      <c r="H26" s="27">
        <f t="shared" si="2"/>
        <v>1025.7498448955164</v>
      </c>
      <c r="I26" s="28">
        <f t="shared" si="3"/>
        <v>3.12649328289849</v>
      </c>
    </row>
    <row r="27" spans="1:9" ht="12.75">
      <c r="A27" s="23" t="s">
        <v>16</v>
      </c>
      <c r="B27" s="27">
        <v>114200</v>
      </c>
      <c r="C27" s="41">
        <f t="shared" si="5"/>
        <v>7.880209770908088</v>
      </c>
      <c r="D27" s="41">
        <f t="shared" si="6"/>
        <v>43.6378691691968</v>
      </c>
      <c r="E27" s="42"/>
      <c r="F27" s="26">
        <v>2265</v>
      </c>
      <c r="G27" s="27"/>
      <c r="H27" s="27">
        <f t="shared" si="2"/>
        <v>1025.7498448955164</v>
      </c>
      <c r="I27" s="28">
        <f t="shared" si="3"/>
        <v>2.208140718978821</v>
      </c>
    </row>
    <row r="28" spans="1:9" ht="12.75">
      <c r="A28" s="23" t="s">
        <v>17</v>
      </c>
      <c r="B28" s="27">
        <v>58300</v>
      </c>
      <c r="C28" s="41">
        <f t="shared" si="5"/>
        <v>4.022909191277947</v>
      </c>
      <c r="D28" s="41">
        <f t="shared" si="6"/>
        <v>47.660778360474744</v>
      </c>
      <c r="E28" s="42"/>
      <c r="F28" s="26"/>
      <c r="G28" s="27"/>
      <c r="H28" s="27"/>
      <c r="I28" s="28"/>
    </row>
    <row r="29" spans="1:9" ht="12.75">
      <c r="A29" s="23" t="s">
        <v>18</v>
      </c>
      <c r="B29" s="27">
        <v>378900</v>
      </c>
      <c r="C29" s="41">
        <f t="shared" si="5"/>
        <v>26.145459563897322</v>
      </c>
      <c r="D29" s="41">
        <f t="shared" si="6"/>
        <v>73.80623792437207</v>
      </c>
      <c r="E29" s="42"/>
      <c r="F29" s="26">
        <v>2485</v>
      </c>
      <c r="G29" s="27"/>
      <c r="H29" s="27">
        <f t="shared" si="2"/>
        <v>1025.7498448955164</v>
      </c>
      <c r="I29" s="28">
        <f t="shared" si="3"/>
        <v>2.4226179632063447</v>
      </c>
    </row>
    <row r="30" spans="1:9" ht="12.75">
      <c r="A30" s="23" t="s">
        <v>19</v>
      </c>
      <c r="B30" s="27">
        <v>240500</v>
      </c>
      <c r="C30" s="41">
        <f t="shared" si="5"/>
        <v>16.59536295887386</v>
      </c>
      <c r="D30" s="41">
        <f t="shared" si="6"/>
        <v>90.40160088324593</v>
      </c>
      <c r="E30" s="42"/>
      <c r="F30" s="26">
        <v>2870</v>
      </c>
      <c r="G30" s="27"/>
      <c r="H30" s="27">
        <f t="shared" si="2"/>
        <v>1025.7498448955164</v>
      </c>
      <c r="I30" s="28">
        <f t="shared" si="3"/>
        <v>2.797953140604511</v>
      </c>
    </row>
    <row r="31" spans="1:9" ht="12.75">
      <c r="A31" s="23" t="s">
        <v>20</v>
      </c>
      <c r="B31" s="27">
        <v>138500</v>
      </c>
      <c r="C31" s="41">
        <f t="shared" si="5"/>
        <v>9.556996963842119</v>
      </c>
      <c r="D31" s="41">
        <f t="shared" si="6"/>
        <v>99.95859784708806</v>
      </c>
      <c r="E31" s="42"/>
      <c r="F31" s="26">
        <v>2154</v>
      </c>
      <c r="G31" s="27"/>
      <c r="H31" s="27">
        <f t="shared" si="2"/>
        <v>1025.7498448955164</v>
      </c>
      <c r="I31" s="28">
        <f t="shared" si="3"/>
        <v>2.099927200300389</v>
      </c>
    </row>
    <row r="32" spans="1:9" ht="12.75">
      <c r="A32" s="23" t="s">
        <v>21</v>
      </c>
      <c r="B32" s="27">
        <v>600</v>
      </c>
      <c r="C32" s="41">
        <f t="shared" si="5"/>
        <v>0.04140215291195142</v>
      </c>
      <c r="D32" s="41">
        <f t="shared" si="6"/>
        <v>100.00000000000001</v>
      </c>
      <c r="E32" s="42"/>
      <c r="F32" s="26"/>
      <c r="G32" s="27"/>
      <c r="H32" s="27">
        <f t="shared" si="2"/>
        <v>1025.7498448955164</v>
      </c>
      <c r="I32" s="28">
        <f t="shared" si="3"/>
        <v>0</v>
      </c>
    </row>
    <row r="33" spans="1:9" ht="13.5" thickBot="1">
      <c r="A33" s="23"/>
      <c r="B33" s="27"/>
      <c r="C33" s="41"/>
      <c r="D33" s="42"/>
      <c r="E33" s="42"/>
      <c r="F33" s="26"/>
      <c r="G33" s="27"/>
      <c r="H33" s="27"/>
      <c r="I33" s="28"/>
    </row>
    <row r="34" spans="1:9" ht="14.25" thickBot="1" thickTop="1">
      <c r="A34" s="23" t="s">
        <v>22</v>
      </c>
      <c r="B34" s="30">
        <f>SUM(B23:B33)</f>
        <v>1449200</v>
      </c>
      <c r="C34" s="43">
        <f t="shared" si="5"/>
        <v>100</v>
      </c>
      <c r="D34" s="44"/>
      <c r="E34" s="42"/>
      <c r="F34" s="34">
        <v>3304</v>
      </c>
      <c r="G34" s="27"/>
      <c r="H34" s="36">
        <f t="shared" si="2"/>
        <v>1025.7498448955164</v>
      </c>
      <c r="I34" s="37">
        <f t="shared" si="3"/>
        <v>3.2210582496715343</v>
      </c>
    </row>
    <row r="35" spans="1:9" ht="13.5" thickTop="1">
      <c r="A35" s="23"/>
      <c r="B35" s="45">
        <f>B34/$B$19*100</f>
        <v>60.41605869846167</v>
      </c>
      <c r="C35" s="42"/>
      <c r="D35" s="42"/>
      <c r="E35" s="42"/>
      <c r="F35" s="46"/>
      <c r="G35" s="27"/>
      <c r="H35" s="27"/>
      <c r="I35" s="28"/>
    </row>
    <row r="36" spans="2:9" ht="12.75">
      <c r="B36" s="42"/>
      <c r="C36" s="42"/>
      <c r="D36" s="42"/>
      <c r="E36" s="42"/>
      <c r="F36" s="27"/>
      <c r="G36" s="27"/>
      <c r="H36" s="27"/>
      <c r="I36" s="28"/>
    </row>
    <row r="37" spans="1:9" ht="12.75">
      <c r="A37" s="22" t="s">
        <v>24</v>
      </c>
      <c r="B37" s="42"/>
      <c r="C37" s="42"/>
      <c r="D37" s="42"/>
      <c r="E37" s="42"/>
      <c r="F37" s="27"/>
      <c r="G37" s="27"/>
      <c r="H37" s="27"/>
      <c r="I37" s="28"/>
    </row>
    <row r="38" spans="1:9" ht="12.75">
      <c r="A38" s="23" t="s">
        <v>12</v>
      </c>
      <c r="B38" s="27">
        <v>74800</v>
      </c>
      <c r="C38" s="41">
        <f>B38/$B$49*100</f>
        <v>7.877830437072143</v>
      </c>
      <c r="D38" s="41">
        <f>C38</f>
        <v>7.877830437072143</v>
      </c>
      <c r="E38" s="42"/>
      <c r="F38" s="26">
        <v>4650</v>
      </c>
      <c r="G38" s="27"/>
      <c r="H38" s="27">
        <f t="shared" si="2"/>
        <v>1025.7498448955164</v>
      </c>
      <c r="I38" s="28">
        <f t="shared" si="3"/>
        <v>4.53326902571811</v>
      </c>
    </row>
    <row r="39" spans="1:9" ht="12.75">
      <c r="A39" s="23" t="s">
        <v>13</v>
      </c>
      <c r="B39" s="27">
        <v>132700</v>
      </c>
      <c r="C39" s="41">
        <f aca="true" t="shared" si="7" ref="C39:C49">B39/$B$49*100</f>
        <v>13.97577672459189</v>
      </c>
      <c r="D39" s="41">
        <f>D38+C39</f>
        <v>21.853607161664033</v>
      </c>
      <c r="E39" s="42"/>
      <c r="F39" s="26">
        <v>3915</v>
      </c>
      <c r="G39" s="27"/>
      <c r="H39" s="27">
        <f t="shared" si="2"/>
        <v>1025.7498448955164</v>
      </c>
      <c r="I39" s="28">
        <f t="shared" si="3"/>
        <v>3.8167200506852472</v>
      </c>
    </row>
    <row r="40" spans="1:9" ht="12.75">
      <c r="A40" s="23" t="s">
        <v>14</v>
      </c>
      <c r="B40" s="27">
        <v>83500</v>
      </c>
      <c r="C40" s="41">
        <f t="shared" si="7"/>
        <v>8.794102159031068</v>
      </c>
      <c r="D40" s="41">
        <f aca="true" t="shared" si="8" ref="D40:D47">D39+C40</f>
        <v>30.6477093206951</v>
      </c>
      <c r="E40" s="42"/>
      <c r="F40" s="26">
        <v>3092</v>
      </c>
      <c r="G40" s="27"/>
      <c r="H40" s="27">
        <f t="shared" si="2"/>
        <v>1025.7498448955164</v>
      </c>
      <c r="I40" s="28">
        <f t="shared" si="3"/>
        <v>3.0143801779613755</v>
      </c>
    </row>
    <row r="41" spans="1:9" ht="12.75">
      <c r="A41" s="23" t="s">
        <v>15</v>
      </c>
      <c r="B41" s="27">
        <v>186700</v>
      </c>
      <c r="C41" s="41">
        <f t="shared" si="7"/>
        <v>19.662980516061086</v>
      </c>
      <c r="D41" s="41">
        <f t="shared" si="8"/>
        <v>50.31068983675618</v>
      </c>
      <c r="E41" s="42"/>
      <c r="F41" s="26">
        <v>2210</v>
      </c>
      <c r="G41" s="27"/>
      <c r="H41" s="27">
        <f t="shared" si="2"/>
        <v>1025.7498448955164</v>
      </c>
      <c r="I41" s="28">
        <f t="shared" si="3"/>
        <v>2.1545214079219406</v>
      </c>
    </row>
    <row r="42" spans="1:9" ht="12.75">
      <c r="A42" s="23" t="s">
        <v>16</v>
      </c>
      <c r="B42" s="27">
        <v>233100</v>
      </c>
      <c r="C42" s="41">
        <f t="shared" si="7"/>
        <v>24.549763033175356</v>
      </c>
      <c r="D42" s="41">
        <f t="shared" si="8"/>
        <v>74.86045286993154</v>
      </c>
      <c r="E42" s="42"/>
      <c r="F42" s="26">
        <v>1406</v>
      </c>
      <c r="G42" s="27"/>
      <c r="H42" s="27">
        <f t="shared" si="2"/>
        <v>1025.7498448955164</v>
      </c>
      <c r="I42" s="28">
        <f t="shared" si="3"/>
        <v>1.3707045699268092</v>
      </c>
    </row>
    <row r="43" spans="1:9" ht="12.75">
      <c r="A43" s="23" t="s">
        <v>17</v>
      </c>
      <c r="B43" s="27">
        <v>11900</v>
      </c>
      <c r="C43" s="41">
        <f t="shared" si="7"/>
        <v>1.253291205897841</v>
      </c>
      <c r="D43" s="41">
        <f t="shared" si="8"/>
        <v>76.11374407582937</v>
      </c>
      <c r="E43" s="42"/>
      <c r="F43" s="26"/>
      <c r="G43" s="27"/>
      <c r="H43" s="27"/>
      <c r="I43" s="28"/>
    </row>
    <row r="44" spans="1:9" ht="12.75">
      <c r="A44" s="23" t="s">
        <v>18</v>
      </c>
      <c r="B44" s="27">
        <v>34000</v>
      </c>
      <c r="C44" s="41">
        <f t="shared" si="7"/>
        <v>3.580832016850974</v>
      </c>
      <c r="D44" s="41">
        <f t="shared" si="8"/>
        <v>79.69457609268035</v>
      </c>
      <c r="E44" s="42"/>
      <c r="F44" s="26">
        <v>2433</v>
      </c>
      <c r="G44" s="27"/>
      <c r="H44" s="27">
        <f t="shared" si="2"/>
        <v>1025.7498448955164</v>
      </c>
      <c r="I44" s="28">
        <f t="shared" si="3"/>
        <v>2.3719233418434755</v>
      </c>
    </row>
    <row r="45" spans="1:9" ht="12.75">
      <c r="A45" s="23" t="s">
        <v>19</v>
      </c>
      <c r="B45" s="27">
        <v>64700</v>
      </c>
      <c r="C45" s="41">
        <f t="shared" si="7"/>
        <v>6.814112690889942</v>
      </c>
      <c r="D45" s="41">
        <f t="shared" si="8"/>
        <v>86.50868878357029</v>
      </c>
      <c r="E45" s="42"/>
      <c r="F45" s="26">
        <v>1755</v>
      </c>
      <c r="G45" s="27"/>
      <c r="H45" s="27">
        <f t="shared" si="2"/>
        <v>1025.7498448955164</v>
      </c>
      <c r="I45" s="28">
        <f t="shared" si="3"/>
        <v>1.710943470996835</v>
      </c>
    </row>
    <row r="46" spans="1:9" ht="12.75">
      <c r="A46" s="23" t="s">
        <v>20</v>
      </c>
      <c r="B46" s="27">
        <v>127800</v>
      </c>
      <c r="C46" s="41">
        <f t="shared" si="7"/>
        <v>13.459715639810426</v>
      </c>
      <c r="D46" s="41">
        <f t="shared" si="8"/>
        <v>99.96840442338072</v>
      </c>
      <c r="E46" s="42"/>
      <c r="F46" s="26">
        <v>1189</v>
      </c>
      <c r="G46" s="27"/>
      <c r="H46" s="27">
        <f t="shared" si="2"/>
        <v>1025.7498448955164</v>
      </c>
      <c r="I46" s="28">
        <f t="shared" si="3"/>
        <v>1.1591520153932973</v>
      </c>
    </row>
    <row r="47" spans="1:9" ht="12.75">
      <c r="A47" s="23" t="s">
        <v>21</v>
      </c>
      <c r="B47" s="27">
        <v>300</v>
      </c>
      <c r="C47" s="41">
        <f t="shared" si="7"/>
        <v>0.0315955766192733</v>
      </c>
      <c r="D47" s="41">
        <f t="shared" si="8"/>
        <v>99.99999999999999</v>
      </c>
      <c r="E47" s="42"/>
      <c r="F47" s="26"/>
      <c r="G47" s="27"/>
      <c r="H47" s="27">
        <f t="shared" si="2"/>
        <v>1025.7498448955164</v>
      </c>
      <c r="I47" s="28">
        <f t="shared" si="3"/>
        <v>0</v>
      </c>
    </row>
    <row r="48" spans="1:9" ht="13.5" thickBot="1">
      <c r="A48" s="23"/>
      <c r="B48" s="46"/>
      <c r="C48" s="47"/>
      <c r="D48" s="48"/>
      <c r="E48" s="42"/>
      <c r="F48" s="26"/>
      <c r="G48" s="27"/>
      <c r="H48" s="27"/>
      <c r="I48" s="28"/>
    </row>
    <row r="49" spans="1:9" ht="14.25" thickBot="1" thickTop="1">
      <c r="A49" s="23" t="s">
        <v>22</v>
      </c>
      <c r="B49" s="30">
        <f>SUM(B38:B48)</f>
        <v>949500</v>
      </c>
      <c r="C49" s="43">
        <f t="shared" si="7"/>
        <v>100</v>
      </c>
      <c r="D49" s="44"/>
      <c r="E49" s="42"/>
      <c r="F49" s="34">
        <v>2107</v>
      </c>
      <c r="G49" s="27"/>
      <c r="H49" s="36">
        <f t="shared" si="2"/>
        <v>1025.7498448955164</v>
      </c>
      <c r="I49" s="37">
        <f t="shared" si="3"/>
        <v>2.0541070617608725</v>
      </c>
    </row>
    <row r="50" spans="2:9" ht="13.5" thickTop="1">
      <c r="B50" s="45">
        <f>B49/$B$19*100</f>
        <v>39.58394130153833</v>
      </c>
      <c r="C50" s="42"/>
      <c r="D50" s="42"/>
      <c r="E50" s="42"/>
      <c r="F50" s="27"/>
      <c r="G50" s="27"/>
      <c r="H50" s="27"/>
      <c r="I50" s="27"/>
    </row>
    <row r="51" spans="2:9" ht="12.75">
      <c r="B51" s="42"/>
      <c r="C51" s="42"/>
      <c r="D51" s="42"/>
      <c r="E51" s="42"/>
      <c r="F51" s="27"/>
      <c r="G51" s="27"/>
      <c r="H51" s="27"/>
      <c r="I51" s="27"/>
    </row>
    <row r="52" spans="2:9" ht="12.75">
      <c r="B52" s="42"/>
      <c r="C52" s="42"/>
      <c r="D52" s="42"/>
      <c r="E52" s="42"/>
      <c r="F52" s="27"/>
      <c r="G52" s="27"/>
      <c r="H52" s="27"/>
      <c r="I52" s="27"/>
    </row>
    <row r="53" spans="1:9" ht="12.75">
      <c r="A53" s="23" t="s">
        <v>25</v>
      </c>
      <c r="B53" s="40">
        <v>6015300</v>
      </c>
      <c r="C53" s="42"/>
      <c r="D53" s="42"/>
      <c r="E53" s="42"/>
      <c r="F53" s="27"/>
      <c r="G53" s="27"/>
      <c r="H53" s="27"/>
      <c r="I53" s="27"/>
    </row>
    <row r="54" spans="1:9" ht="12.75">
      <c r="A54" s="23" t="s">
        <v>26</v>
      </c>
      <c r="B54" s="49">
        <f>B19/B53*100</f>
        <v>39.87664788123618</v>
      </c>
      <c r="C54" s="42"/>
      <c r="D54" s="42"/>
      <c r="E54" s="42"/>
      <c r="F54" s="27"/>
      <c r="G54" s="27"/>
      <c r="H54" s="27"/>
      <c r="I54" s="27"/>
    </row>
    <row r="55" spans="2:9" ht="12.75">
      <c r="B55" s="42"/>
      <c r="C55" s="42"/>
      <c r="D55" s="42"/>
      <c r="E55" s="42"/>
      <c r="F55" s="27"/>
      <c r="G55" s="27"/>
      <c r="H55" s="27"/>
      <c r="I55" s="27"/>
    </row>
    <row r="56" spans="1:9" ht="12.75">
      <c r="A56" s="50" t="s">
        <v>27</v>
      </c>
      <c r="C56" s="42"/>
      <c r="D56" s="42"/>
      <c r="E56" s="42"/>
      <c r="F56" s="27"/>
      <c r="G56" s="27"/>
      <c r="H56" s="27"/>
      <c r="I56" s="27"/>
    </row>
    <row r="57" spans="3:9" ht="12.75">
      <c r="C57" s="42"/>
      <c r="D57" s="42"/>
      <c r="E57" s="42"/>
      <c r="F57" s="27"/>
      <c r="G57" s="27"/>
      <c r="H57" s="27"/>
      <c r="I57" s="27"/>
    </row>
    <row r="58" spans="2:9" ht="12.75">
      <c r="B58" s="42"/>
      <c r="C58" s="42"/>
      <c r="D58" s="42"/>
      <c r="E58" s="42"/>
      <c r="F58" s="27"/>
      <c r="G58" s="27"/>
      <c r="H58" s="27"/>
      <c r="I58" s="27"/>
    </row>
    <row r="59" spans="2:9" ht="12.75">
      <c r="B59" s="42"/>
      <c r="C59" s="42"/>
      <c r="D59" s="42"/>
      <c r="E59" s="42"/>
      <c r="F59" s="27"/>
      <c r="G59" s="27"/>
      <c r="H59" s="27"/>
      <c r="I59" s="27"/>
    </row>
    <row r="60" spans="2:9" ht="12.75">
      <c r="B60" s="42"/>
      <c r="C60" s="42"/>
      <c r="D60" s="42"/>
      <c r="E60" s="42"/>
      <c r="F60" s="27"/>
      <c r="G60" s="27"/>
      <c r="H60" s="27"/>
      <c r="I60" s="27"/>
    </row>
    <row r="61" spans="2:9" ht="12.75">
      <c r="B61" s="42"/>
      <c r="C61" s="42"/>
      <c r="D61" s="42"/>
      <c r="E61" s="42"/>
      <c r="F61" s="27"/>
      <c r="G61" s="27"/>
      <c r="H61" s="27"/>
      <c r="I61" s="27"/>
    </row>
    <row r="62" spans="1:9" ht="12.75">
      <c r="A62" s="51">
        <v>12340386084000</v>
      </c>
      <c r="B62" s="42" t="s">
        <v>28</v>
      </c>
      <c r="C62" s="42"/>
      <c r="D62" s="42"/>
      <c r="E62" s="42"/>
      <c r="F62" s="27"/>
      <c r="G62" s="27"/>
      <c r="H62" s="27"/>
      <c r="I62" s="27"/>
    </row>
    <row r="63" spans="1:9" ht="12.75">
      <c r="A63" s="40">
        <f>B53</f>
        <v>6015300</v>
      </c>
      <c r="B63" s="42" t="s">
        <v>29</v>
      </c>
      <c r="C63" s="42"/>
      <c r="D63" s="42"/>
      <c r="E63" s="42"/>
      <c r="F63" s="27"/>
      <c r="G63" s="27"/>
      <c r="H63" s="27"/>
      <c r="I63" s="27"/>
    </row>
    <row r="64" spans="1:9" ht="12.75">
      <c r="A64" s="52">
        <f>A62/A63</f>
        <v>2051499.6897910328</v>
      </c>
      <c r="B64" s="42" t="s">
        <v>30</v>
      </c>
      <c r="C64" s="42"/>
      <c r="D64" s="42"/>
      <c r="E64" s="42"/>
      <c r="F64" s="27"/>
      <c r="G64" s="27"/>
      <c r="H64" s="27"/>
      <c r="I64" s="27"/>
    </row>
    <row r="65" spans="1:9" ht="12.75">
      <c r="A65" s="51">
        <f>A64/2</f>
        <v>1025749.8448955164</v>
      </c>
      <c r="B65" s="42" t="s">
        <v>31</v>
      </c>
      <c r="C65" s="42"/>
      <c r="D65" s="42"/>
      <c r="E65" s="42"/>
      <c r="F65" s="27"/>
      <c r="G65" s="27"/>
      <c r="H65" s="27"/>
      <c r="I65" s="27"/>
    </row>
    <row r="66" spans="1:9" ht="12.75">
      <c r="A66" s="51">
        <f>A65*90/100/12</f>
        <v>76931.23836716372</v>
      </c>
      <c r="B66" s="42" t="s">
        <v>32</v>
      </c>
      <c r="C66" s="42"/>
      <c r="D66" s="42"/>
      <c r="E66" s="42"/>
      <c r="F66" s="27"/>
      <c r="G66" s="27"/>
      <c r="H66" s="27"/>
      <c r="I66" s="27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desde la crítica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Iglesias</dc:creator>
  <cp:keywords/>
  <dc:description/>
  <cp:lastModifiedBy>Iglesias</cp:lastModifiedBy>
  <cp:lastPrinted>2003-12-26T18:42:43Z</cp:lastPrinted>
  <dcterms:created xsi:type="dcterms:W3CDTF">2003-12-26T18:41:21Z</dcterms:created>
  <dcterms:modified xsi:type="dcterms:W3CDTF">2003-12-26T18:43:05Z</dcterms:modified>
  <cp:category/>
  <cp:version/>
  <cp:contentType/>
  <cp:contentStatus/>
</cp:coreProperties>
</file>